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bookViews>
    <workbookView xWindow="0" yWindow="0" windowWidth="20490" windowHeight="7755" activeTab="1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41" i="1" l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H21" i="1" l="1"/>
  <c r="O8" i="1"/>
  <c r="M20" i="1" l="1"/>
  <c r="M19" i="1"/>
  <c r="M18" i="1"/>
  <c r="M17" i="1"/>
  <c r="M16" i="1"/>
  <c r="M15" i="1"/>
  <c r="M14" i="1"/>
  <c r="M13" i="1"/>
  <c r="M12" i="1"/>
  <c r="M11" i="1"/>
  <c r="M10" i="1"/>
  <c r="M9" i="1"/>
  <c r="M8" i="1"/>
  <c r="K20" i="1"/>
  <c r="K18" i="1"/>
  <c r="K19" i="1"/>
  <c r="K17" i="1"/>
  <c r="K16" i="1"/>
  <c r="K15" i="1"/>
  <c r="K14" i="1"/>
  <c r="K13" i="1"/>
  <c r="K12" i="1"/>
  <c r="K11" i="1"/>
  <c r="K10" i="1"/>
  <c r="K9" i="1"/>
  <c r="K8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G20" i="1"/>
  <c r="G19" i="1"/>
  <c r="G18" i="1"/>
  <c r="G17" i="1"/>
  <c r="G16" i="1"/>
  <c r="G15" i="1"/>
  <c r="G14" i="1"/>
  <c r="G13" i="1"/>
  <c r="G12" i="1"/>
  <c r="G9" i="1"/>
  <c r="G10" i="1"/>
  <c r="G11" i="1"/>
  <c r="G8" i="1"/>
  <c r="M6" i="1"/>
  <c r="K6" i="1"/>
  <c r="I6" i="1"/>
  <c r="O12" i="1"/>
  <c r="G6" i="1"/>
  <c r="N21" i="1"/>
  <c r="L21" i="1"/>
  <c r="J21" i="1"/>
  <c r="F21" i="1"/>
  <c r="E21" i="1"/>
  <c r="C21" i="1"/>
  <c r="B21" i="1"/>
  <c r="D12" i="1"/>
  <c r="D6" i="1"/>
  <c r="D8" i="1"/>
  <c r="D9" i="1"/>
  <c r="D10" i="1"/>
  <c r="D11" i="1"/>
  <c r="D13" i="1"/>
  <c r="D14" i="1"/>
  <c r="D15" i="1"/>
  <c r="D16" i="1"/>
  <c r="D17" i="1"/>
  <c r="D18" i="1"/>
  <c r="D19" i="1"/>
  <c r="D20" i="1"/>
  <c r="O16" i="1"/>
  <c r="M21" i="1" l="1"/>
  <c r="K21" i="1"/>
  <c r="G21" i="1"/>
  <c r="I21" i="1"/>
  <c r="O20" i="1"/>
  <c r="O19" i="1"/>
  <c r="O18" i="1"/>
  <c r="O17" i="1"/>
  <c r="O15" i="1"/>
  <c r="O14" i="1"/>
  <c r="O13" i="1"/>
  <c r="O11" i="1"/>
  <c r="O10" i="1"/>
  <c r="O9" i="1"/>
  <c r="O6" i="1"/>
  <c r="O21" i="1" l="1"/>
  <c r="D21" i="1" l="1"/>
</calcChain>
</file>

<file path=xl/comments1.xml><?xml version="1.0" encoding="utf-8"?>
<comments xmlns="http://schemas.openxmlformats.org/spreadsheetml/2006/main">
  <authors>
    <author>Amy Puderbaugh</author>
  </authors>
  <commentList>
    <comment ref="D3" authorId="0" shapeId="0">
      <text>
        <r>
          <rPr>
            <b/>
            <sz val="9"/>
            <color indexed="81"/>
            <rFont val="Tahoma"/>
            <family val="2"/>
          </rPr>
          <t>Amy Puderbaugh:</t>
        </r>
        <r>
          <rPr>
            <sz val="9"/>
            <color indexed="81"/>
            <rFont val="Tahoma"/>
            <family val="2"/>
          </rPr>
          <t xml:space="preserve">
Number of Applicant/Potentially Qualified</t>
        </r>
      </text>
    </comment>
    <comment ref="G3" authorId="0" shapeId="0">
      <text>
        <r>
          <rPr>
            <b/>
            <sz val="9"/>
            <color indexed="81"/>
            <rFont val="Tahoma"/>
            <family val="2"/>
          </rPr>
          <t>Amy Puderbaugh:</t>
        </r>
        <r>
          <rPr>
            <sz val="9"/>
            <color indexed="81"/>
            <rFont val="Tahoma"/>
            <family val="2"/>
          </rPr>
          <t xml:space="preserve">
Number of Applicants/Qualified and Offered Job</t>
        </r>
      </text>
    </comment>
    <comment ref="I3" authorId="0" shapeId="0">
      <text>
        <r>
          <rPr>
            <b/>
            <sz val="9"/>
            <color indexed="81"/>
            <rFont val="Tahoma"/>
            <family val="2"/>
          </rPr>
          <t>Amy Puderbaugh:</t>
        </r>
        <r>
          <rPr>
            <sz val="9"/>
            <color indexed="81"/>
            <rFont val="Tahoma"/>
            <family val="2"/>
          </rPr>
          <t xml:space="preserve">
Number of Applicants/Accepted Job</t>
        </r>
      </text>
    </comment>
    <comment ref="K3" authorId="0" shapeId="0">
      <text>
        <r>
          <rPr>
            <b/>
            <sz val="9"/>
            <color indexed="81"/>
            <rFont val="Tahoma"/>
            <family val="2"/>
          </rPr>
          <t>Amy Puderbaugh:</t>
        </r>
        <r>
          <rPr>
            <sz val="9"/>
            <color indexed="81"/>
            <rFont val="Tahoma"/>
            <family val="2"/>
          </rPr>
          <t xml:space="preserve">
Number of Applicants/One Year Survival </t>
        </r>
      </text>
    </comment>
    <comment ref="M3" authorId="0" shapeId="0">
      <text>
        <r>
          <rPr>
            <b/>
            <sz val="9"/>
            <color indexed="81"/>
            <rFont val="Tahoma"/>
            <family val="2"/>
          </rPr>
          <t>Amy Puderbaugh:</t>
        </r>
        <r>
          <rPr>
            <sz val="9"/>
            <color indexed="81"/>
            <rFont val="Tahoma"/>
            <family val="2"/>
          </rPr>
          <t xml:space="preserve">
Number of Applicants/Above Average Rating</t>
        </r>
      </text>
    </comment>
    <comment ref="O3" authorId="0" shapeId="0">
      <text>
        <r>
          <rPr>
            <b/>
            <sz val="9"/>
            <color indexed="81"/>
            <rFont val="Tahoma"/>
            <family val="2"/>
          </rPr>
          <t>Amy Puderbaugh:</t>
        </r>
        <r>
          <rPr>
            <sz val="9"/>
            <color indexed="81"/>
            <rFont val="Tahoma"/>
            <family val="2"/>
          </rPr>
          <t xml:space="preserve">
Total Recruitment Costs/Accepted Job</t>
        </r>
      </text>
    </comment>
    <comment ref="A21" authorId="0" shapeId="0">
      <text>
        <r>
          <rPr>
            <b/>
            <sz val="9"/>
            <color indexed="81"/>
            <rFont val="Tahoma"/>
            <family val="2"/>
          </rPr>
          <t>Amy Puderbaugh:</t>
        </r>
        <r>
          <rPr>
            <sz val="9"/>
            <color indexed="81"/>
            <rFont val="Tahoma"/>
            <family val="2"/>
          </rPr>
          <t xml:space="preserve">
Total Columns</t>
        </r>
      </text>
    </comment>
  </commentList>
</comments>
</file>

<file path=xl/sharedStrings.xml><?xml version="1.0" encoding="utf-8"?>
<sst xmlns="http://schemas.openxmlformats.org/spreadsheetml/2006/main" count="87" uniqueCount="37">
  <si>
    <t>Above Average Rating</t>
  </si>
  <si>
    <t>Total Recruitment Costs</t>
  </si>
  <si>
    <t>Number of Applicants</t>
  </si>
  <si>
    <t>Potentially Qualified</t>
  </si>
  <si>
    <t>Invitation for Interview</t>
  </si>
  <si>
    <t>Qualified and Offered Job</t>
  </si>
  <si>
    <t>Accepted Job</t>
  </si>
  <si>
    <t>One-Year Survival</t>
  </si>
  <si>
    <t>Recruitment Source</t>
  </si>
  <si>
    <t xml:space="preserve"> 1. Internet Applications</t>
  </si>
  <si>
    <t>2. Walk Ins</t>
  </si>
  <si>
    <t xml:space="preserve"> 3. Employee Referrals</t>
  </si>
  <si>
    <t xml:space="preserve"> 4. Newspaper Ads</t>
  </si>
  <si>
    <t xml:space="preserve"> 5. Journal Ads</t>
  </si>
  <si>
    <t>6. Educational Institutions</t>
  </si>
  <si>
    <t>Junior colleges</t>
  </si>
  <si>
    <t>Hospital-based schools</t>
  </si>
  <si>
    <t>University programs</t>
  </si>
  <si>
    <t xml:space="preserve"> 7. Private Employment Agency</t>
  </si>
  <si>
    <t xml:space="preserve"> 8. Public Employment Agency</t>
  </si>
  <si>
    <t xml:space="preserve"> 9. Direct Mail</t>
  </si>
  <si>
    <t>10. Job Fair</t>
  </si>
  <si>
    <t>11. State Nursing Assoc.  Meeting</t>
  </si>
  <si>
    <t>Totals</t>
  </si>
  <si>
    <t>Form Wu2.5 Yield Ratios at Selected Steps in the Process and Cost per Nurse Hired per St. Vincent's Hospital, 2007-2009</t>
  </si>
  <si>
    <t>Applicant to Potentially Qualified Yield Ratio</t>
  </si>
  <si>
    <t>Applicant to Offered Job Yield Ratio</t>
  </si>
  <si>
    <t>Applicant to Accepted Job Yield Ratio</t>
  </si>
  <si>
    <t>Applicant to One Year Survival Yield Ratio</t>
  </si>
  <si>
    <t>Applicant to Above Average Rating Yield Ratio</t>
  </si>
  <si>
    <t>Avg. Cost Per Nurse Hired</t>
  </si>
  <si>
    <t>yeild ratio per data sorsce.</t>
  </si>
  <si>
    <t>cost per hiring ratio</t>
  </si>
  <si>
    <t>convversion ratio</t>
  </si>
  <si>
    <t>quality ratio</t>
  </si>
  <si>
    <t>metrix measuremnt simulation.</t>
  </si>
  <si>
    <t>yeild ratio per data 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</si>
</sst>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 applyAlignment="1">
      <alignment horizontal="left" vertical="center" indent="1"/>
    </xf>
    <xf numFmtId="0" fontId="2" fillId="2" borderId="0" xfId="0" applyFont="1" applyFill="1" applyAlignment="1">
      <alignment vertical="center" wrapText="1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6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 indent="5"/>
    </xf>
    <xf numFmtId="2" fontId="0" fillId="3" borderId="3" xfId="0" applyNumberFormat="1" applyFill="1" applyBorder="1" applyAlignment="1">
      <alignment horizontal="center" vertical="center" wrapText="1"/>
    </xf>
    <xf numFmtId="2" fontId="0" fillId="3" borderId="4" xfId="0" applyNumberFormat="1" applyFill="1" applyBorder="1" applyAlignment="1">
      <alignment horizontal="center" vertical="center" wrapText="1"/>
    </xf>
    <xf numFmtId="44" fontId="0" fillId="3" borderId="4" xfId="1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2" fontId="0" fillId="3" borderId="6" xfId="0" applyNumberFormat="1" applyFill="1" applyBorder="1" applyAlignment="1">
      <alignment horizontal="center" vertical="center" wrapText="1"/>
    </xf>
    <xf numFmtId="44" fontId="0" fillId="3" borderId="6" xfId="1" applyFont="1" applyFill="1" applyBorder="1" applyAlignment="1">
      <alignment horizontal="center" vertical="center" wrapText="1"/>
    </xf>
    <xf numFmtId="44" fontId="0" fillId="4" borderId="4" xfId="1" applyFont="1" applyFill="1" applyBorder="1" applyAlignment="1">
      <alignment horizontal="center" vertical="center" wrapText="1"/>
    </xf>
    <xf numFmtId="6" fontId="0" fillId="4" borderId="0" xfId="0" applyNumberFormat="1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2" fontId="0" fillId="4" borderId="4" xfId="0" applyNumberFormat="1" applyFill="1" applyBorder="1" applyAlignment="1">
      <alignment horizontal="center" vertical="center" wrapText="1"/>
    </xf>
    <xf numFmtId="6" fontId="0" fillId="5" borderId="0" xfId="0" applyNumberFormat="1" applyFill="1" applyAlignment="1">
      <alignment horizontal="center" vertical="center" wrapText="1"/>
    </xf>
    <xf numFmtId="6" fontId="0" fillId="5" borderId="2" xfId="0" applyNumberFormat="1" applyFill="1" applyBorder="1" applyAlignment="1">
      <alignment horizontal="center" vertical="center" wrapText="1"/>
    </xf>
    <xf numFmtId="6" fontId="0" fillId="5" borderId="0" xfId="0" applyNumberFormat="1" applyFill="1" applyAlignment="1">
      <alignment horizontal="center" vertical="center" wrapText="1"/>
    </xf>
    <xf numFmtId="2" fontId="0" fillId="3" borderId="3" xfId="0" applyNumberFormat="1" applyFill="1" applyBorder="1" applyAlignment="1">
      <alignment horizontal="center" vertical="center" wrapText="1"/>
    </xf>
    <xf numFmtId="2" fontId="0" fillId="3" borderId="4" xfId="0" applyNumberForma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44" fontId="0" fillId="4" borderId="3" xfId="1" applyFont="1" applyFill="1" applyBorder="1" applyAlignment="1">
      <alignment horizontal="center" vertical="center" wrapText="1"/>
    </xf>
    <xf numFmtId="44" fontId="0" fillId="4" borderId="4" xfId="1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1"/>
  <sheetViews>
    <sheetView topLeftCell="A22" workbookViewId="0">
      <selection activeCell="A22" sqref="A22:L41"/>
    </sheetView>
  </sheetViews>
  <sheetFormatPr defaultRowHeight="15" x14ac:dyDescent="0.25"/>
  <cols>
    <col min="1" max="1" width="21" customWidth="1"/>
    <col min="2" max="2" width="15.140625" customWidth="1"/>
    <col min="3" max="4" width="14" customWidth="1"/>
    <col min="5" max="5" width="14.85546875" customWidth="1"/>
    <col min="6" max="6" width="14.28515625" customWidth="1"/>
    <col min="7" max="7" width="14" customWidth="1"/>
    <col min="8" max="8" width="12" customWidth="1"/>
    <col min="9" max="11" width="14" customWidth="1"/>
    <col min="12" max="12" width="11" customWidth="1"/>
    <col min="13" max="13" width="42.7109375" bestFit="1" customWidth="1"/>
    <col min="14" max="14" width="18.140625" customWidth="1"/>
    <col min="15" max="15" width="14" customWidth="1"/>
  </cols>
  <sheetData>
    <row r="1" spans="1:15" ht="23.25" x14ac:dyDescent="0.25">
      <c r="A1" s="1" t="s">
        <v>24</v>
      </c>
    </row>
    <row r="2" spans="1:15" ht="15.75" thickBot="1" x14ac:dyDescent="0.3"/>
    <row r="3" spans="1:15" x14ac:dyDescent="0.25">
      <c r="A3" s="2"/>
      <c r="B3" s="2"/>
      <c r="C3" s="2"/>
      <c r="D3" s="31" t="s">
        <v>25</v>
      </c>
      <c r="E3" s="2"/>
      <c r="F3" s="2"/>
      <c r="G3" s="31" t="s">
        <v>26</v>
      </c>
      <c r="H3" s="2"/>
      <c r="I3" s="31" t="s">
        <v>27</v>
      </c>
      <c r="J3" s="2"/>
      <c r="K3" s="31" t="s">
        <v>28</v>
      </c>
      <c r="L3" s="29" t="s">
        <v>0</v>
      </c>
      <c r="M3" s="31" t="s">
        <v>29</v>
      </c>
      <c r="N3" s="29" t="s">
        <v>1</v>
      </c>
      <c r="O3" s="31" t="s">
        <v>30</v>
      </c>
    </row>
    <row r="4" spans="1:15" ht="30" x14ac:dyDescent="0.25">
      <c r="A4" s="2"/>
      <c r="B4" s="2" t="s">
        <v>2</v>
      </c>
      <c r="C4" s="2" t="s">
        <v>3</v>
      </c>
      <c r="D4" s="32"/>
      <c r="E4" s="2" t="s">
        <v>4</v>
      </c>
      <c r="F4" s="2" t="s">
        <v>5</v>
      </c>
      <c r="G4" s="32"/>
      <c r="H4" s="2" t="s">
        <v>6</v>
      </c>
      <c r="I4" s="32"/>
      <c r="J4" s="2" t="s">
        <v>7</v>
      </c>
      <c r="K4" s="32"/>
      <c r="L4" s="29"/>
      <c r="M4" s="32"/>
      <c r="N4" s="29"/>
      <c r="O4" s="32"/>
    </row>
    <row r="5" spans="1:15" ht="15.75" thickBot="1" x14ac:dyDescent="0.3">
      <c r="A5" s="2" t="s">
        <v>8</v>
      </c>
      <c r="B5" s="3"/>
      <c r="C5" s="3"/>
      <c r="D5" s="33"/>
      <c r="E5" s="3"/>
      <c r="F5" s="3">
        <v>4</v>
      </c>
      <c r="G5" s="33"/>
      <c r="H5" s="3"/>
      <c r="I5" s="33"/>
      <c r="J5" s="3"/>
      <c r="K5" s="33"/>
      <c r="L5" s="30"/>
      <c r="M5" s="33"/>
      <c r="N5" s="30"/>
      <c r="O5" s="33"/>
    </row>
    <row r="6" spans="1:15" x14ac:dyDescent="0.25">
      <c r="A6" s="34" t="s">
        <v>9</v>
      </c>
      <c r="B6" s="27">
        <v>83</v>
      </c>
      <c r="C6" s="27">
        <v>72</v>
      </c>
      <c r="D6" s="23">
        <f>B6/C6</f>
        <v>1.1527777777777777</v>
      </c>
      <c r="E6" s="27">
        <v>60</v>
      </c>
      <c r="F6" s="25">
        <v>38</v>
      </c>
      <c r="G6" s="8">
        <f>B6/F6</f>
        <v>2.1842105263157894</v>
      </c>
      <c r="H6" s="25">
        <v>21</v>
      </c>
      <c r="I6" s="23">
        <f>B6/H6</f>
        <v>3.9523809523809526</v>
      </c>
      <c r="J6" s="25">
        <v>12</v>
      </c>
      <c r="K6" s="23">
        <f>B6/J6</f>
        <v>6.916666666666667</v>
      </c>
      <c r="L6" s="27">
        <v>5</v>
      </c>
      <c r="M6" s="23">
        <f>B6/L6</f>
        <v>16.600000000000001</v>
      </c>
      <c r="N6" s="21">
        <v>1145</v>
      </c>
      <c r="O6" s="36">
        <f>N6/H6</f>
        <v>54.523809523809526</v>
      </c>
    </row>
    <row r="7" spans="1:15" x14ac:dyDescent="0.25">
      <c r="A7" s="35"/>
      <c r="B7" s="28"/>
      <c r="C7" s="28"/>
      <c r="D7" s="24"/>
      <c r="E7" s="28"/>
      <c r="F7" s="26"/>
      <c r="G7" s="9"/>
      <c r="H7" s="26"/>
      <c r="I7" s="24"/>
      <c r="J7" s="26"/>
      <c r="K7" s="24"/>
      <c r="L7" s="28"/>
      <c r="M7" s="24"/>
      <c r="N7" s="22"/>
      <c r="O7" s="37"/>
    </row>
    <row r="8" spans="1:15" x14ac:dyDescent="0.25">
      <c r="A8" s="4" t="s">
        <v>10</v>
      </c>
      <c r="B8" s="5">
        <v>34</v>
      </c>
      <c r="C8" s="5">
        <v>17</v>
      </c>
      <c r="D8" s="19">
        <f>B8/C8</f>
        <v>2</v>
      </c>
      <c r="E8" s="5">
        <v>8</v>
      </c>
      <c r="F8" s="5">
        <v>6</v>
      </c>
      <c r="G8" s="19">
        <f>B8/F8</f>
        <v>5.666666666666667</v>
      </c>
      <c r="H8" s="5">
        <v>3</v>
      </c>
      <c r="I8" s="9">
        <f t="shared" ref="I8:I21" si="0">B8/H8</f>
        <v>11.333333333333334</v>
      </c>
      <c r="J8" s="5">
        <v>1</v>
      </c>
      <c r="K8" s="19">
        <f t="shared" ref="K8:K21" si="1">B8/J8</f>
        <v>34</v>
      </c>
      <c r="L8" s="5">
        <v>1</v>
      </c>
      <c r="M8" s="19">
        <f t="shared" ref="M8:M21" si="2">B8/L8</f>
        <v>34</v>
      </c>
      <c r="N8" s="6">
        <v>900</v>
      </c>
      <c r="O8" s="10">
        <f>N8/H8</f>
        <v>300</v>
      </c>
    </row>
    <row r="9" spans="1:15" x14ac:dyDescent="0.25">
      <c r="A9" s="4" t="s">
        <v>11</v>
      </c>
      <c r="B9" s="5">
        <v>13</v>
      </c>
      <c r="C9" s="5">
        <v>12</v>
      </c>
      <c r="D9" s="9">
        <f t="shared" ref="D9:D12" si="3">B9/C9</f>
        <v>1.0833333333333333</v>
      </c>
      <c r="E9" s="5">
        <v>7</v>
      </c>
      <c r="F9" s="5">
        <v>5</v>
      </c>
      <c r="G9" s="9">
        <f t="shared" ref="G9:G21" si="4">B9/F9</f>
        <v>2.6</v>
      </c>
      <c r="H9" s="5">
        <v>4</v>
      </c>
      <c r="I9" s="9">
        <f t="shared" si="0"/>
        <v>3.25</v>
      </c>
      <c r="J9" s="5">
        <v>3</v>
      </c>
      <c r="K9" s="9">
        <f t="shared" si="1"/>
        <v>4.333333333333333</v>
      </c>
      <c r="L9" s="5">
        <v>2</v>
      </c>
      <c r="M9" s="9">
        <f t="shared" si="2"/>
        <v>6.5</v>
      </c>
      <c r="N9" s="17">
        <v>400</v>
      </c>
      <c r="O9" s="10">
        <f>N9/H9</f>
        <v>100</v>
      </c>
    </row>
    <row r="10" spans="1:15" x14ac:dyDescent="0.25">
      <c r="A10" s="4" t="s">
        <v>12</v>
      </c>
      <c r="B10" s="5">
        <v>24</v>
      </c>
      <c r="C10" s="5">
        <v>16</v>
      </c>
      <c r="D10" s="9">
        <f t="shared" si="3"/>
        <v>1.5</v>
      </c>
      <c r="E10" s="5">
        <v>8</v>
      </c>
      <c r="F10" s="5">
        <v>4</v>
      </c>
      <c r="G10" s="9">
        <f t="shared" si="4"/>
        <v>6</v>
      </c>
      <c r="H10" s="5">
        <v>2</v>
      </c>
      <c r="I10" s="9">
        <f t="shared" si="0"/>
        <v>12</v>
      </c>
      <c r="J10" s="5">
        <v>1</v>
      </c>
      <c r="K10" s="9">
        <f t="shared" si="1"/>
        <v>24</v>
      </c>
      <c r="L10" s="5">
        <v>0</v>
      </c>
      <c r="M10" s="9" t="e">
        <f t="shared" si="2"/>
        <v>#DIV/0!</v>
      </c>
      <c r="N10" s="6">
        <v>750</v>
      </c>
      <c r="O10" s="10">
        <f>N10/H10</f>
        <v>375</v>
      </c>
    </row>
    <row r="11" spans="1:15" x14ac:dyDescent="0.25">
      <c r="A11" s="4" t="s">
        <v>13</v>
      </c>
      <c r="B11" s="5">
        <v>19</v>
      </c>
      <c r="C11" s="5">
        <v>18</v>
      </c>
      <c r="D11" s="9">
        <f t="shared" si="3"/>
        <v>1.0555555555555556</v>
      </c>
      <c r="E11" s="5">
        <v>10</v>
      </c>
      <c r="F11" s="5">
        <v>8</v>
      </c>
      <c r="G11" s="9">
        <f t="shared" si="4"/>
        <v>2.375</v>
      </c>
      <c r="H11" s="5">
        <v>4</v>
      </c>
      <c r="I11" s="9">
        <f t="shared" si="0"/>
        <v>4.75</v>
      </c>
      <c r="J11" s="5">
        <v>2</v>
      </c>
      <c r="K11" s="9">
        <f t="shared" si="1"/>
        <v>9.5</v>
      </c>
      <c r="L11" s="5">
        <v>2</v>
      </c>
      <c r="M11" s="9">
        <f t="shared" si="2"/>
        <v>9.5</v>
      </c>
      <c r="N11" s="6">
        <v>450</v>
      </c>
      <c r="O11" s="10">
        <f>N11/H11</f>
        <v>112.5</v>
      </c>
    </row>
    <row r="12" spans="1:15" ht="30" x14ac:dyDescent="0.25">
      <c r="A12" s="4" t="s">
        <v>14</v>
      </c>
      <c r="B12" s="5"/>
      <c r="C12" s="5"/>
      <c r="D12" s="9" t="e">
        <f t="shared" si="3"/>
        <v>#DIV/0!</v>
      </c>
      <c r="E12" s="5"/>
      <c r="F12" s="5"/>
      <c r="G12" s="9" t="e">
        <f>B12/F12</f>
        <v>#DIV/0!</v>
      </c>
      <c r="H12" s="5"/>
      <c r="I12" s="9" t="e">
        <f t="shared" si="0"/>
        <v>#DIV/0!</v>
      </c>
      <c r="J12" s="5"/>
      <c r="K12" s="9" t="e">
        <f t="shared" si="1"/>
        <v>#DIV/0!</v>
      </c>
      <c r="L12" s="5"/>
      <c r="M12" s="9" t="e">
        <f t="shared" si="2"/>
        <v>#DIV/0!</v>
      </c>
      <c r="N12" s="5"/>
      <c r="O12" s="10" t="e">
        <f>N12/H12</f>
        <v>#DIV/0!</v>
      </c>
    </row>
    <row r="13" spans="1:15" x14ac:dyDescent="0.25">
      <c r="A13" s="7" t="s">
        <v>15</v>
      </c>
      <c r="B13" s="5">
        <v>16</v>
      </c>
      <c r="C13" s="5">
        <v>13</v>
      </c>
      <c r="D13" s="9">
        <f t="shared" ref="D13:D20" si="5">B13/C13</f>
        <v>1.2307692307692308</v>
      </c>
      <c r="E13" s="5">
        <v>11</v>
      </c>
      <c r="F13" s="5">
        <v>6</v>
      </c>
      <c r="G13" s="9">
        <f t="shared" si="4"/>
        <v>2.6666666666666665</v>
      </c>
      <c r="H13" s="5">
        <v>2</v>
      </c>
      <c r="I13" s="9">
        <f t="shared" si="0"/>
        <v>8</v>
      </c>
      <c r="J13" s="5">
        <v>2</v>
      </c>
      <c r="K13" s="9">
        <f t="shared" si="1"/>
        <v>8</v>
      </c>
      <c r="L13" s="5">
        <v>1</v>
      </c>
      <c r="M13" s="9">
        <f t="shared" si="2"/>
        <v>16</v>
      </c>
      <c r="N13" s="6">
        <v>1200</v>
      </c>
      <c r="O13" s="10">
        <f t="shared" ref="O13:O21" si="6">N13/H13</f>
        <v>600</v>
      </c>
    </row>
    <row r="14" spans="1:15" ht="30" x14ac:dyDescent="0.25">
      <c r="A14" s="7" t="s">
        <v>16</v>
      </c>
      <c r="B14" s="5">
        <v>8</v>
      </c>
      <c r="C14" s="5">
        <v>8</v>
      </c>
      <c r="D14" s="9">
        <f t="shared" si="5"/>
        <v>1</v>
      </c>
      <c r="E14" s="5">
        <v>3</v>
      </c>
      <c r="F14" s="5">
        <v>2</v>
      </c>
      <c r="G14" s="9">
        <f t="shared" si="4"/>
        <v>4</v>
      </c>
      <c r="H14" s="5">
        <v>1</v>
      </c>
      <c r="I14" s="9">
        <f t="shared" si="0"/>
        <v>8</v>
      </c>
      <c r="J14" s="5">
        <v>0</v>
      </c>
      <c r="K14" s="9" t="e">
        <f t="shared" si="1"/>
        <v>#DIV/0!</v>
      </c>
      <c r="L14" s="5">
        <v>0</v>
      </c>
      <c r="M14" s="9" t="e">
        <f t="shared" si="2"/>
        <v>#DIV/0!</v>
      </c>
      <c r="N14" s="6">
        <v>800</v>
      </c>
      <c r="O14" s="10">
        <f t="shared" si="6"/>
        <v>800</v>
      </c>
    </row>
    <row r="15" spans="1:15" ht="30" x14ac:dyDescent="0.25">
      <c r="A15" s="7" t="s">
        <v>17</v>
      </c>
      <c r="B15" s="5">
        <v>24</v>
      </c>
      <c r="C15" s="5">
        <v>24</v>
      </c>
      <c r="D15" s="9">
        <f t="shared" si="5"/>
        <v>1</v>
      </c>
      <c r="E15" s="5">
        <v>16</v>
      </c>
      <c r="F15" s="18">
        <v>14</v>
      </c>
      <c r="G15" s="9">
        <f t="shared" si="4"/>
        <v>1.7142857142857142</v>
      </c>
      <c r="H15" s="18">
        <v>10</v>
      </c>
      <c r="I15" s="9">
        <f t="shared" si="0"/>
        <v>2.4</v>
      </c>
      <c r="J15" s="18">
        <v>8</v>
      </c>
      <c r="K15" s="9">
        <f t="shared" si="1"/>
        <v>3</v>
      </c>
      <c r="L15" s="18">
        <v>7</v>
      </c>
      <c r="M15" s="9">
        <f t="shared" si="2"/>
        <v>3.4285714285714284</v>
      </c>
      <c r="N15" s="20">
        <v>1300</v>
      </c>
      <c r="O15" s="10">
        <f t="shared" si="6"/>
        <v>130</v>
      </c>
    </row>
    <row r="16" spans="1:15" ht="30" x14ac:dyDescent="0.25">
      <c r="A16" s="4" t="s">
        <v>18</v>
      </c>
      <c r="B16" s="5">
        <v>9</v>
      </c>
      <c r="C16" s="5">
        <v>9</v>
      </c>
      <c r="D16" s="9">
        <f t="shared" si="5"/>
        <v>1</v>
      </c>
      <c r="E16" s="5">
        <v>8</v>
      </c>
      <c r="F16" s="5">
        <v>5</v>
      </c>
      <c r="G16" s="9">
        <f t="shared" si="4"/>
        <v>1.8</v>
      </c>
      <c r="H16" s="5">
        <v>2</v>
      </c>
      <c r="I16" s="9">
        <f t="shared" si="0"/>
        <v>4.5</v>
      </c>
      <c r="J16" s="5">
        <v>2</v>
      </c>
      <c r="K16" s="9">
        <f t="shared" si="1"/>
        <v>4.5</v>
      </c>
      <c r="L16" s="5">
        <v>1</v>
      </c>
      <c r="M16" s="9">
        <f t="shared" si="2"/>
        <v>9</v>
      </c>
      <c r="N16" s="6">
        <v>4000</v>
      </c>
      <c r="O16" s="16">
        <f>N16/H16</f>
        <v>2000</v>
      </c>
    </row>
    <row r="17" spans="1:15" ht="30" x14ac:dyDescent="0.25">
      <c r="A17" s="4" t="s">
        <v>19</v>
      </c>
      <c r="B17" s="5">
        <v>8</v>
      </c>
      <c r="C17" s="5">
        <v>4</v>
      </c>
      <c r="D17" s="9">
        <f t="shared" si="5"/>
        <v>2</v>
      </c>
      <c r="E17" s="5">
        <v>2</v>
      </c>
      <c r="F17" s="5">
        <v>1</v>
      </c>
      <c r="G17" s="9">
        <f t="shared" si="4"/>
        <v>8</v>
      </c>
      <c r="H17" s="5">
        <v>1</v>
      </c>
      <c r="I17" s="9">
        <f t="shared" si="0"/>
        <v>8</v>
      </c>
      <c r="J17" s="5">
        <v>0</v>
      </c>
      <c r="K17" s="9" t="e">
        <f t="shared" si="1"/>
        <v>#DIV/0!</v>
      </c>
      <c r="L17" s="5">
        <v>0</v>
      </c>
      <c r="M17" s="9" t="e">
        <f t="shared" si="2"/>
        <v>#DIV/0!</v>
      </c>
      <c r="N17" s="6">
        <v>600</v>
      </c>
      <c r="O17" s="10">
        <f t="shared" si="6"/>
        <v>600</v>
      </c>
    </row>
    <row r="18" spans="1:15" x14ac:dyDescent="0.25">
      <c r="A18" s="4" t="s">
        <v>20</v>
      </c>
      <c r="B18" s="5">
        <v>15</v>
      </c>
      <c r="C18" s="5">
        <v>14</v>
      </c>
      <c r="D18" s="9">
        <f t="shared" si="5"/>
        <v>1.0714285714285714</v>
      </c>
      <c r="E18" s="5">
        <v>4</v>
      </c>
      <c r="F18" s="5">
        <v>3</v>
      </c>
      <c r="G18" s="9">
        <f t="shared" si="4"/>
        <v>5</v>
      </c>
      <c r="H18" s="5">
        <v>1</v>
      </c>
      <c r="I18" s="19">
        <f t="shared" si="0"/>
        <v>15</v>
      </c>
      <c r="J18" s="5">
        <v>0</v>
      </c>
      <c r="K18" s="9" t="e">
        <f t="shared" si="1"/>
        <v>#DIV/0!</v>
      </c>
      <c r="L18" s="5">
        <v>0</v>
      </c>
      <c r="M18" s="9" t="e">
        <f t="shared" si="2"/>
        <v>#DIV/0!</v>
      </c>
      <c r="N18" s="17">
        <v>450</v>
      </c>
      <c r="O18" s="10">
        <f t="shared" si="6"/>
        <v>450</v>
      </c>
    </row>
    <row r="19" spans="1:15" x14ac:dyDescent="0.25">
      <c r="A19" s="4" t="s">
        <v>21</v>
      </c>
      <c r="B19" s="5">
        <v>13</v>
      </c>
      <c r="C19" s="5">
        <v>7</v>
      </c>
      <c r="D19" s="9">
        <f t="shared" si="5"/>
        <v>1.8571428571428572</v>
      </c>
      <c r="E19" s="5">
        <v>5</v>
      </c>
      <c r="F19" s="5">
        <v>3</v>
      </c>
      <c r="G19" s="9">
        <f t="shared" si="4"/>
        <v>4.333333333333333</v>
      </c>
      <c r="H19" s="5">
        <v>1</v>
      </c>
      <c r="I19" s="9">
        <f t="shared" si="0"/>
        <v>13</v>
      </c>
      <c r="J19" s="5">
        <v>1</v>
      </c>
      <c r="K19" s="9">
        <f t="shared" si="1"/>
        <v>13</v>
      </c>
      <c r="L19" s="5">
        <v>1</v>
      </c>
      <c r="M19" s="9">
        <f t="shared" si="2"/>
        <v>13</v>
      </c>
      <c r="N19" s="6">
        <v>900</v>
      </c>
      <c r="O19" s="10">
        <f t="shared" si="6"/>
        <v>900</v>
      </c>
    </row>
    <row r="20" spans="1:15" ht="30.75" thickBot="1" x14ac:dyDescent="0.3">
      <c r="A20" s="4" t="s">
        <v>22</v>
      </c>
      <c r="B20" s="5">
        <v>7</v>
      </c>
      <c r="C20" s="5">
        <v>7</v>
      </c>
      <c r="D20" s="9">
        <f t="shared" si="5"/>
        <v>1</v>
      </c>
      <c r="E20" s="5">
        <v>4</v>
      </c>
      <c r="F20" s="5">
        <v>3</v>
      </c>
      <c r="G20" s="9">
        <f t="shared" si="4"/>
        <v>2.3333333333333335</v>
      </c>
      <c r="H20" s="5">
        <v>0</v>
      </c>
      <c r="I20" s="9" t="e">
        <f t="shared" si="0"/>
        <v>#DIV/0!</v>
      </c>
      <c r="J20" s="5">
        <v>1</v>
      </c>
      <c r="K20" s="9">
        <f t="shared" si="1"/>
        <v>7</v>
      </c>
      <c r="L20" s="5">
        <v>0</v>
      </c>
      <c r="M20" s="9" t="e">
        <f t="shared" si="2"/>
        <v>#DIV/0!</v>
      </c>
      <c r="N20" s="6">
        <v>1150</v>
      </c>
      <c r="O20" s="10" t="e">
        <f t="shared" si="6"/>
        <v>#DIV/0!</v>
      </c>
    </row>
    <row r="21" spans="1:15" ht="15.75" thickBot="1" x14ac:dyDescent="0.3">
      <c r="A21" s="13" t="s">
        <v>23</v>
      </c>
      <c r="B21" s="11">
        <f>SUM(B6:B20)</f>
        <v>273</v>
      </c>
      <c r="C21" s="12">
        <f>SUM(C6:C20)</f>
        <v>221</v>
      </c>
      <c r="D21" s="14">
        <f>B21/C21</f>
        <v>1.2352941176470589</v>
      </c>
      <c r="E21" s="12">
        <f>SUM(E6:E20)</f>
        <v>146</v>
      </c>
      <c r="F21" s="12">
        <f>SUM(F6:F20)</f>
        <v>98</v>
      </c>
      <c r="G21" s="14">
        <f t="shared" si="4"/>
        <v>2.7857142857142856</v>
      </c>
      <c r="H21" s="12">
        <f>SUM(H6:H20)</f>
        <v>52</v>
      </c>
      <c r="I21" s="14">
        <f t="shared" si="0"/>
        <v>5.25</v>
      </c>
      <c r="J21" s="12">
        <f>SUM(J6:J20)</f>
        <v>33</v>
      </c>
      <c r="K21" s="14">
        <f t="shared" si="1"/>
        <v>8.2727272727272734</v>
      </c>
      <c r="L21" s="12">
        <f>SUM(L6:L20)</f>
        <v>20</v>
      </c>
      <c r="M21" s="14">
        <f t="shared" si="2"/>
        <v>13.65</v>
      </c>
      <c r="N21" s="12">
        <f>SUM(N6:N20)</f>
        <v>14045</v>
      </c>
      <c r="O21" s="15">
        <f t="shared" si="6"/>
        <v>270.09615384615387</v>
      </c>
    </row>
    <row r="23" spans="1:15" x14ac:dyDescent="0.25">
      <c r="E23" t="s">
        <v>1</v>
      </c>
      <c r="G23" t="s">
        <v>32</v>
      </c>
    </row>
    <row r="24" spans="1:15" x14ac:dyDescent="0.25">
      <c r="A24" t="s">
        <v>8</v>
      </c>
      <c r="B24" t="s">
        <v>3</v>
      </c>
      <c r="C24" t="s">
        <v>2</v>
      </c>
      <c r="D24" t="s">
        <v>31</v>
      </c>
      <c r="F24" t="s">
        <v>6</v>
      </c>
      <c r="H24" t="s">
        <v>5</v>
      </c>
      <c r="I24" t="s">
        <v>6</v>
      </c>
      <c r="J24" t="s">
        <v>33</v>
      </c>
      <c r="K24" t="s">
        <v>7</v>
      </c>
      <c r="L24" t="s">
        <v>34</v>
      </c>
    </row>
    <row r="25" spans="1:15" x14ac:dyDescent="0.25">
      <c r="H25" t="s">
        <v>5</v>
      </c>
    </row>
    <row r="26" spans="1:15" x14ac:dyDescent="0.25">
      <c r="A26" t="s">
        <v>9</v>
      </c>
      <c r="B26">
        <v>72</v>
      </c>
      <c r="C26">
        <v>83</v>
      </c>
      <c r="D26">
        <f>(C26/B26)</f>
        <v>1.1527777777777777</v>
      </c>
      <c r="E26">
        <v>1145</v>
      </c>
      <c r="F26">
        <v>21</v>
      </c>
      <c r="G26">
        <f>(E26/F26)</f>
        <v>54.523809523809526</v>
      </c>
      <c r="H26">
        <v>38</v>
      </c>
      <c r="I26">
        <v>21</v>
      </c>
      <c r="J26">
        <f>(H26/I26)</f>
        <v>1.8095238095238095</v>
      </c>
      <c r="K26">
        <v>12</v>
      </c>
      <c r="L26">
        <f>((I26/K26)/2)</f>
        <v>0.875</v>
      </c>
    </row>
    <row r="27" spans="1:15" x14ac:dyDescent="0.25">
      <c r="A27" t="s">
        <v>10</v>
      </c>
      <c r="D27" t="e">
        <f t="shared" ref="D27:D41" si="7">(C27/B27)</f>
        <v>#DIV/0!</v>
      </c>
      <c r="G27" t="e">
        <f t="shared" ref="G27:G41" si="8">(E27/F27)</f>
        <v>#DIV/0!</v>
      </c>
      <c r="J27" t="e">
        <f t="shared" ref="J27:J41" si="9">(H27/I27)</f>
        <v>#DIV/0!</v>
      </c>
      <c r="L27" t="e">
        <f t="shared" ref="L27:L41" si="10">((I27/K27)/2)</f>
        <v>#DIV/0!</v>
      </c>
    </row>
    <row r="28" spans="1:15" x14ac:dyDescent="0.25">
      <c r="A28" t="s">
        <v>11</v>
      </c>
      <c r="B28">
        <v>17</v>
      </c>
      <c r="C28">
        <v>34</v>
      </c>
      <c r="D28">
        <f t="shared" si="7"/>
        <v>2</v>
      </c>
      <c r="E28">
        <v>900</v>
      </c>
      <c r="F28">
        <v>3</v>
      </c>
      <c r="G28">
        <f t="shared" si="8"/>
        <v>300</v>
      </c>
      <c r="H28">
        <v>6</v>
      </c>
      <c r="I28">
        <v>3</v>
      </c>
      <c r="J28">
        <f t="shared" si="9"/>
        <v>2</v>
      </c>
      <c r="K28">
        <v>1</v>
      </c>
      <c r="L28">
        <f t="shared" si="10"/>
        <v>1.5</v>
      </c>
    </row>
    <row r="29" spans="1:15" x14ac:dyDescent="0.25">
      <c r="A29" t="s">
        <v>12</v>
      </c>
      <c r="B29">
        <v>12</v>
      </c>
      <c r="C29">
        <v>13</v>
      </c>
      <c r="D29">
        <f t="shared" si="7"/>
        <v>1.0833333333333333</v>
      </c>
      <c r="E29">
        <v>400</v>
      </c>
      <c r="F29">
        <v>4</v>
      </c>
      <c r="G29">
        <f t="shared" si="8"/>
        <v>100</v>
      </c>
      <c r="H29">
        <v>5</v>
      </c>
      <c r="I29">
        <v>4</v>
      </c>
      <c r="J29">
        <f t="shared" si="9"/>
        <v>1.25</v>
      </c>
      <c r="K29">
        <v>3</v>
      </c>
      <c r="L29">
        <f t="shared" si="10"/>
        <v>0.66666666666666663</v>
      </c>
    </row>
    <row r="30" spans="1:15" x14ac:dyDescent="0.25">
      <c r="A30" t="s">
        <v>13</v>
      </c>
      <c r="B30">
        <v>16</v>
      </c>
      <c r="C30">
        <v>24</v>
      </c>
      <c r="D30">
        <f t="shared" si="7"/>
        <v>1.5</v>
      </c>
      <c r="E30">
        <v>750</v>
      </c>
      <c r="F30">
        <v>2</v>
      </c>
      <c r="G30">
        <f t="shared" si="8"/>
        <v>375</v>
      </c>
      <c r="H30">
        <v>4</v>
      </c>
      <c r="I30">
        <v>2</v>
      </c>
      <c r="J30">
        <f t="shared" si="9"/>
        <v>2</v>
      </c>
      <c r="K30">
        <v>1</v>
      </c>
      <c r="L30">
        <f t="shared" si="10"/>
        <v>1</v>
      </c>
    </row>
    <row r="31" spans="1:15" x14ac:dyDescent="0.25">
      <c r="A31" t="s">
        <v>14</v>
      </c>
      <c r="B31">
        <v>18</v>
      </c>
      <c r="C31">
        <v>19</v>
      </c>
      <c r="D31">
        <f t="shared" si="7"/>
        <v>1.0555555555555556</v>
      </c>
      <c r="E31">
        <v>450</v>
      </c>
      <c r="F31">
        <v>4</v>
      </c>
      <c r="G31">
        <f t="shared" si="8"/>
        <v>112.5</v>
      </c>
      <c r="H31">
        <v>8</v>
      </c>
      <c r="I31">
        <v>4</v>
      </c>
      <c r="J31">
        <f t="shared" si="9"/>
        <v>2</v>
      </c>
      <c r="K31">
        <v>2</v>
      </c>
      <c r="L31">
        <f t="shared" si="10"/>
        <v>1</v>
      </c>
    </row>
    <row r="32" spans="1:15" x14ac:dyDescent="0.25">
      <c r="A32" t="s">
        <v>15</v>
      </c>
      <c r="D32" t="e">
        <f t="shared" si="7"/>
        <v>#DIV/0!</v>
      </c>
      <c r="G32" t="e">
        <f t="shared" si="8"/>
        <v>#DIV/0!</v>
      </c>
      <c r="J32" t="e">
        <f t="shared" si="9"/>
        <v>#DIV/0!</v>
      </c>
      <c r="L32" t="e">
        <f t="shared" si="10"/>
        <v>#DIV/0!</v>
      </c>
    </row>
    <row r="33" spans="1:12" x14ac:dyDescent="0.25">
      <c r="A33" t="s">
        <v>16</v>
      </c>
      <c r="B33">
        <v>13</v>
      </c>
      <c r="C33">
        <v>16</v>
      </c>
      <c r="D33">
        <f t="shared" si="7"/>
        <v>1.2307692307692308</v>
      </c>
      <c r="E33">
        <v>1200</v>
      </c>
      <c r="F33">
        <v>2</v>
      </c>
      <c r="G33">
        <f t="shared" si="8"/>
        <v>600</v>
      </c>
      <c r="H33">
        <v>6</v>
      </c>
      <c r="I33">
        <v>2</v>
      </c>
      <c r="J33">
        <f t="shared" si="9"/>
        <v>3</v>
      </c>
      <c r="K33">
        <v>2</v>
      </c>
      <c r="L33">
        <f t="shared" si="10"/>
        <v>0.5</v>
      </c>
    </row>
    <row r="34" spans="1:12" x14ac:dyDescent="0.25">
      <c r="A34" t="s">
        <v>17</v>
      </c>
      <c r="B34">
        <v>8</v>
      </c>
      <c r="C34">
        <v>8</v>
      </c>
      <c r="D34">
        <f t="shared" si="7"/>
        <v>1</v>
      </c>
      <c r="E34">
        <v>800</v>
      </c>
      <c r="F34">
        <v>1</v>
      </c>
      <c r="G34">
        <f t="shared" si="8"/>
        <v>800</v>
      </c>
      <c r="H34">
        <v>2</v>
      </c>
      <c r="I34">
        <v>1</v>
      </c>
      <c r="J34">
        <f t="shared" si="9"/>
        <v>2</v>
      </c>
      <c r="K34">
        <v>0</v>
      </c>
      <c r="L34" t="e">
        <f t="shared" si="10"/>
        <v>#DIV/0!</v>
      </c>
    </row>
    <row r="35" spans="1:12" x14ac:dyDescent="0.25">
      <c r="A35" t="s">
        <v>18</v>
      </c>
      <c r="B35">
        <v>24</v>
      </c>
      <c r="C35">
        <v>24</v>
      </c>
      <c r="D35">
        <f t="shared" si="7"/>
        <v>1</v>
      </c>
      <c r="E35">
        <v>1300</v>
      </c>
      <c r="F35">
        <v>10</v>
      </c>
      <c r="G35">
        <f t="shared" si="8"/>
        <v>130</v>
      </c>
      <c r="H35">
        <v>14</v>
      </c>
      <c r="I35">
        <v>10</v>
      </c>
      <c r="J35">
        <f t="shared" si="9"/>
        <v>1.4</v>
      </c>
      <c r="K35">
        <v>8</v>
      </c>
      <c r="L35">
        <f t="shared" si="10"/>
        <v>0.625</v>
      </c>
    </row>
    <row r="36" spans="1:12" x14ac:dyDescent="0.25">
      <c r="A36" t="s">
        <v>19</v>
      </c>
      <c r="B36">
        <v>9</v>
      </c>
      <c r="C36">
        <v>9</v>
      </c>
      <c r="D36">
        <f t="shared" si="7"/>
        <v>1</v>
      </c>
      <c r="E36">
        <v>4000</v>
      </c>
      <c r="F36">
        <v>2</v>
      </c>
      <c r="G36">
        <f t="shared" si="8"/>
        <v>2000</v>
      </c>
      <c r="H36">
        <v>5</v>
      </c>
      <c r="I36">
        <v>2</v>
      </c>
      <c r="J36">
        <f t="shared" si="9"/>
        <v>2.5</v>
      </c>
      <c r="K36">
        <v>2</v>
      </c>
      <c r="L36">
        <f t="shared" si="10"/>
        <v>0.5</v>
      </c>
    </row>
    <row r="37" spans="1:12" x14ac:dyDescent="0.25">
      <c r="A37" t="s">
        <v>20</v>
      </c>
      <c r="B37">
        <v>4</v>
      </c>
      <c r="C37">
        <v>8</v>
      </c>
      <c r="D37">
        <f t="shared" si="7"/>
        <v>2</v>
      </c>
      <c r="E37">
        <v>600</v>
      </c>
      <c r="F37">
        <v>1</v>
      </c>
      <c r="G37">
        <f t="shared" si="8"/>
        <v>600</v>
      </c>
      <c r="H37">
        <v>1</v>
      </c>
      <c r="I37">
        <v>1</v>
      </c>
      <c r="J37">
        <f t="shared" si="9"/>
        <v>1</v>
      </c>
      <c r="K37">
        <v>0</v>
      </c>
      <c r="L37" t="e">
        <f t="shared" si="10"/>
        <v>#DIV/0!</v>
      </c>
    </row>
    <row r="38" spans="1:12" x14ac:dyDescent="0.25">
      <c r="A38" t="s">
        <v>21</v>
      </c>
      <c r="B38">
        <v>14</v>
      </c>
      <c r="C38">
        <v>15</v>
      </c>
      <c r="D38">
        <f t="shared" si="7"/>
        <v>1.0714285714285714</v>
      </c>
      <c r="E38">
        <v>450</v>
      </c>
      <c r="F38">
        <v>1</v>
      </c>
      <c r="G38">
        <f t="shared" si="8"/>
        <v>450</v>
      </c>
      <c r="H38">
        <v>3</v>
      </c>
      <c r="I38">
        <v>1</v>
      </c>
      <c r="J38">
        <f t="shared" si="9"/>
        <v>3</v>
      </c>
      <c r="K38">
        <v>0</v>
      </c>
      <c r="L38" t="e">
        <f t="shared" si="10"/>
        <v>#DIV/0!</v>
      </c>
    </row>
    <row r="39" spans="1:12" x14ac:dyDescent="0.25">
      <c r="A39" t="s">
        <v>22</v>
      </c>
      <c r="B39">
        <v>7</v>
      </c>
      <c r="C39">
        <v>13</v>
      </c>
      <c r="D39">
        <f t="shared" si="7"/>
        <v>1.8571428571428572</v>
      </c>
      <c r="E39">
        <v>900</v>
      </c>
      <c r="F39">
        <v>1</v>
      </c>
      <c r="G39">
        <f t="shared" si="8"/>
        <v>900</v>
      </c>
      <c r="H39">
        <v>3</v>
      </c>
      <c r="I39">
        <v>1</v>
      </c>
      <c r="J39">
        <f t="shared" si="9"/>
        <v>3</v>
      </c>
      <c r="K39">
        <v>1</v>
      </c>
      <c r="L39">
        <f t="shared" si="10"/>
        <v>0.5</v>
      </c>
    </row>
    <row r="40" spans="1:12" x14ac:dyDescent="0.25">
      <c r="A40" t="s">
        <v>23</v>
      </c>
      <c r="B40">
        <v>7</v>
      </c>
      <c r="C40">
        <v>7</v>
      </c>
      <c r="D40">
        <f t="shared" si="7"/>
        <v>1</v>
      </c>
      <c r="E40">
        <v>1150</v>
      </c>
      <c r="F40">
        <v>0</v>
      </c>
      <c r="G40" t="e">
        <f t="shared" si="8"/>
        <v>#DIV/0!</v>
      </c>
      <c r="H40">
        <v>3</v>
      </c>
      <c r="I40">
        <v>0</v>
      </c>
      <c r="J40" t="e">
        <f t="shared" si="9"/>
        <v>#DIV/0!</v>
      </c>
      <c r="K40">
        <v>1</v>
      </c>
      <c r="L40">
        <f t="shared" si="10"/>
        <v>0</v>
      </c>
    </row>
    <row r="41" spans="1:12" x14ac:dyDescent="0.25">
      <c r="B41">
        <v>221</v>
      </c>
      <c r="C41">
        <v>273</v>
      </c>
      <c r="D41">
        <f t="shared" si="7"/>
        <v>1.2352941176470589</v>
      </c>
      <c r="E41">
        <v>14045</v>
      </c>
      <c r="F41">
        <v>52</v>
      </c>
      <c r="G41">
        <f t="shared" si="8"/>
        <v>270.09615384615387</v>
      </c>
      <c r="H41">
        <v>98</v>
      </c>
      <c r="I41">
        <v>52</v>
      </c>
      <c r="J41">
        <f t="shared" si="9"/>
        <v>1.8846153846153846</v>
      </c>
      <c r="K41">
        <v>33</v>
      </c>
      <c r="L41">
        <f t="shared" si="10"/>
        <v>0.78787878787878785</v>
      </c>
    </row>
  </sheetData>
  <mergeCells count="22">
    <mergeCell ref="N3:N5"/>
    <mergeCell ref="O3:O5"/>
    <mergeCell ref="A6:A7"/>
    <mergeCell ref="B6:B7"/>
    <mergeCell ref="C6:C7"/>
    <mergeCell ref="D6:D7"/>
    <mergeCell ref="E6:E7"/>
    <mergeCell ref="F6:F7"/>
    <mergeCell ref="H6:H7"/>
    <mergeCell ref="D3:D5"/>
    <mergeCell ref="G3:G5"/>
    <mergeCell ref="I3:I5"/>
    <mergeCell ref="K3:K5"/>
    <mergeCell ref="L3:L5"/>
    <mergeCell ref="M3:M5"/>
    <mergeCell ref="O6:O7"/>
    <mergeCell ref="N6:N7"/>
    <mergeCell ref="I6:I7"/>
    <mergeCell ref="J6:J7"/>
    <mergeCell ref="K6:K7"/>
    <mergeCell ref="L6:L7"/>
    <mergeCell ref="M6:M7"/>
  </mergeCells>
  <pageMargins left="0.7" right="0.7" top="0.75" bottom="0.75" header="0.3" footer="0.3"/>
  <pageSetup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D1" sqref="D1"/>
    </sheetView>
  </sheetViews>
  <sheetFormatPr defaultRowHeight="15" x14ac:dyDescent="0.25"/>
  <cols>
    <col min="1" max="1" width="30.85546875" bestFit="1" customWidth="1"/>
    <col min="2" max="2" width="19.7109375" bestFit="1" customWidth="1"/>
    <col min="3" max="3" width="20.5703125" bestFit="1" customWidth="1"/>
    <col min="4" max="4" width="24.7109375" bestFit="1" customWidth="1"/>
    <col min="5" max="5" width="22.42578125" bestFit="1" customWidth="1"/>
    <col min="6" max="6" width="12.7109375" bestFit="1" customWidth="1"/>
    <col min="7" max="7" width="18.42578125" bestFit="1" customWidth="1"/>
    <col min="8" max="8" width="24.28515625" bestFit="1" customWidth="1"/>
    <col min="9" max="9" width="12.7109375" bestFit="1" customWidth="1"/>
    <col min="10" max="10" width="16.42578125" bestFit="1" customWidth="1"/>
    <col min="11" max="11" width="16.85546875" bestFit="1" customWidth="1"/>
    <col min="12" max="12" width="12" bestFit="1" customWidth="1"/>
  </cols>
  <sheetData>
    <row r="1" spans="1:12" x14ac:dyDescent="0.25">
      <c r="A1" t="s">
        <v>35</v>
      </c>
    </row>
    <row r="2" spans="1:12" x14ac:dyDescent="0.25">
      <c r="A2" t="s">
        <v>8</v>
      </c>
      <c r="B2" t="s">
        <v>3</v>
      </c>
      <c r="C2" t="s">
        <v>2</v>
      </c>
      <c r="D2" t="s">
        <v>36</v>
      </c>
      <c r="E2" t="s">
        <v>1</v>
      </c>
      <c r="F2" t="s">
        <v>6</v>
      </c>
      <c r="G2" t="s">
        <v>32</v>
      </c>
      <c r="H2" t="s">
        <v>5</v>
      </c>
      <c r="I2" t="s">
        <v>6</v>
      </c>
      <c r="J2" t="s">
        <v>33</v>
      </c>
      <c r="K2" t="s">
        <v>7</v>
      </c>
      <c r="L2" t="s">
        <v>34</v>
      </c>
    </row>
    <row r="5" spans="1:12" x14ac:dyDescent="0.25">
      <c r="A5" t="s">
        <v>9</v>
      </c>
      <c r="B5">
        <v>72</v>
      </c>
      <c r="C5">
        <v>83</v>
      </c>
      <c r="D5">
        <v>1.1527777777777777</v>
      </c>
      <c r="E5">
        <v>1145</v>
      </c>
      <c r="F5">
        <v>21</v>
      </c>
      <c r="G5">
        <v>54.523809523809526</v>
      </c>
      <c r="H5">
        <v>38</v>
      </c>
      <c r="I5">
        <v>21</v>
      </c>
      <c r="J5">
        <v>1.8095238095238095</v>
      </c>
      <c r="K5">
        <v>12</v>
      </c>
      <c r="L5">
        <v>0.875</v>
      </c>
    </row>
    <row r="6" spans="1:12" x14ac:dyDescent="0.25">
      <c r="A6" t="s">
        <v>10</v>
      </c>
      <c r="D6" t="e">
        <v>#DIV/0!</v>
      </c>
      <c r="G6" t="e">
        <v>#DIV/0!</v>
      </c>
      <c r="J6" t="e">
        <v>#DIV/0!</v>
      </c>
      <c r="L6" t="e">
        <v>#DIV/0!</v>
      </c>
    </row>
    <row r="7" spans="1:12" x14ac:dyDescent="0.25">
      <c r="A7" t="s">
        <v>11</v>
      </c>
      <c r="B7">
        <v>17</v>
      </c>
      <c r="C7">
        <v>34</v>
      </c>
      <c r="D7">
        <v>2</v>
      </c>
      <c r="E7">
        <v>900</v>
      </c>
      <c r="F7">
        <v>3</v>
      </c>
      <c r="G7">
        <v>300</v>
      </c>
      <c r="H7">
        <v>6</v>
      </c>
      <c r="I7">
        <v>3</v>
      </c>
      <c r="J7">
        <v>2</v>
      </c>
      <c r="K7">
        <v>1</v>
      </c>
      <c r="L7">
        <v>1.5</v>
      </c>
    </row>
    <row r="8" spans="1:12" x14ac:dyDescent="0.25">
      <c r="A8" t="s">
        <v>12</v>
      </c>
      <c r="B8">
        <v>12</v>
      </c>
      <c r="C8">
        <v>13</v>
      </c>
      <c r="D8">
        <v>1.0833333333333333</v>
      </c>
      <c r="E8">
        <v>400</v>
      </c>
      <c r="F8">
        <v>4</v>
      </c>
      <c r="G8">
        <v>100</v>
      </c>
      <c r="H8">
        <v>5</v>
      </c>
      <c r="I8">
        <v>4</v>
      </c>
      <c r="J8">
        <v>1.25</v>
      </c>
      <c r="K8">
        <v>3</v>
      </c>
      <c r="L8">
        <v>0.66666666666666663</v>
      </c>
    </row>
    <row r="9" spans="1:12" x14ac:dyDescent="0.25">
      <c r="A9" t="s">
        <v>13</v>
      </c>
      <c r="B9">
        <v>16</v>
      </c>
      <c r="C9">
        <v>24</v>
      </c>
      <c r="D9">
        <v>1.5</v>
      </c>
      <c r="E9">
        <v>750</v>
      </c>
      <c r="F9">
        <v>2</v>
      </c>
      <c r="G9">
        <v>375</v>
      </c>
      <c r="H9">
        <v>4</v>
      </c>
      <c r="I9">
        <v>2</v>
      </c>
      <c r="J9">
        <v>2</v>
      </c>
      <c r="K9">
        <v>1</v>
      </c>
      <c r="L9">
        <v>1</v>
      </c>
    </row>
    <row r="10" spans="1:12" x14ac:dyDescent="0.25">
      <c r="A10" t="s">
        <v>14</v>
      </c>
      <c r="B10">
        <v>18</v>
      </c>
      <c r="C10">
        <v>19</v>
      </c>
      <c r="D10">
        <v>1.0555555555555556</v>
      </c>
      <c r="E10">
        <v>450</v>
      </c>
      <c r="F10">
        <v>4</v>
      </c>
      <c r="G10">
        <v>112.5</v>
      </c>
      <c r="H10">
        <v>8</v>
      </c>
      <c r="I10">
        <v>4</v>
      </c>
      <c r="J10">
        <v>2</v>
      </c>
      <c r="K10">
        <v>2</v>
      </c>
      <c r="L10">
        <v>1</v>
      </c>
    </row>
    <row r="11" spans="1:12" x14ac:dyDescent="0.25">
      <c r="A11" t="s">
        <v>15</v>
      </c>
      <c r="D11" t="e">
        <v>#DIV/0!</v>
      </c>
      <c r="G11" t="e">
        <v>#DIV/0!</v>
      </c>
      <c r="J11" t="e">
        <v>#DIV/0!</v>
      </c>
      <c r="L11" t="e">
        <v>#DIV/0!</v>
      </c>
    </row>
    <row r="12" spans="1:12" x14ac:dyDescent="0.25">
      <c r="A12" t="s">
        <v>16</v>
      </c>
      <c r="B12">
        <v>13</v>
      </c>
      <c r="C12">
        <v>16</v>
      </c>
      <c r="D12">
        <v>1.2307692307692308</v>
      </c>
      <c r="E12">
        <v>1200</v>
      </c>
      <c r="F12">
        <v>2</v>
      </c>
      <c r="G12">
        <v>600</v>
      </c>
      <c r="H12">
        <v>6</v>
      </c>
      <c r="I12">
        <v>2</v>
      </c>
      <c r="J12">
        <v>3</v>
      </c>
      <c r="K12">
        <v>2</v>
      </c>
      <c r="L12">
        <v>0.5</v>
      </c>
    </row>
    <row r="13" spans="1:12" x14ac:dyDescent="0.25">
      <c r="A13" t="s">
        <v>17</v>
      </c>
      <c r="B13">
        <v>8</v>
      </c>
      <c r="C13">
        <v>8</v>
      </c>
      <c r="D13">
        <v>1</v>
      </c>
      <c r="E13">
        <v>800</v>
      </c>
      <c r="F13">
        <v>1</v>
      </c>
      <c r="G13">
        <v>800</v>
      </c>
      <c r="H13">
        <v>2</v>
      </c>
      <c r="I13">
        <v>1</v>
      </c>
      <c r="J13">
        <v>2</v>
      </c>
      <c r="K13">
        <v>0</v>
      </c>
      <c r="L13" t="e">
        <v>#DIV/0!</v>
      </c>
    </row>
    <row r="14" spans="1:12" x14ac:dyDescent="0.25">
      <c r="A14" t="s">
        <v>18</v>
      </c>
      <c r="B14">
        <v>24</v>
      </c>
      <c r="C14">
        <v>24</v>
      </c>
      <c r="D14">
        <v>1</v>
      </c>
      <c r="E14">
        <v>1300</v>
      </c>
      <c r="F14">
        <v>10</v>
      </c>
      <c r="G14">
        <v>130</v>
      </c>
      <c r="H14">
        <v>14</v>
      </c>
      <c r="I14">
        <v>10</v>
      </c>
      <c r="J14">
        <v>1.4</v>
      </c>
      <c r="K14">
        <v>8</v>
      </c>
      <c r="L14">
        <v>0.625</v>
      </c>
    </row>
    <row r="15" spans="1:12" x14ac:dyDescent="0.25">
      <c r="A15" t="s">
        <v>19</v>
      </c>
      <c r="B15">
        <v>9</v>
      </c>
      <c r="C15">
        <v>9</v>
      </c>
      <c r="D15">
        <v>1</v>
      </c>
      <c r="E15">
        <v>4000</v>
      </c>
      <c r="F15">
        <v>2</v>
      </c>
      <c r="G15">
        <v>2000</v>
      </c>
      <c r="H15">
        <v>5</v>
      </c>
      <c r="I15">
        <v>2</v>
      </c>
      <c r="J15">
        <v>2.5</v>
      </c>
      <c r="K15">
        <v>2</v>
      </c>
      <c r="L15">
        <v>0.5</v>
      </c>
    </row>
    <row r="16" spans="1:12" x14ac:dyDescent="0.25">
      <c r="A16" t="s">
        <v>20</v>
      </c>
      <c r="B16">
        <v>4</v>
      </c>
      <c r="C16">
        <v>8</v>
      </c>
      <c r="D16">
        <v>2</v>
      </c>
      <c r="E16">
        <v>600</v>
      </c>
      <c r="F16">
        <v>1</v>
      </c>
      <c r="G16">
        <v>600</v>
      </c>
      <c r="H16">
        <v>1</v>
      </c>
      <c r="I16">
        <v>1</v>
      </c>
      <c r="J16">
        <v>1</v>
      </c>
      <c r="K16">
        <v>0</v>
      </c>
      <c r="L16" t="e">
        <v>#DIV/0!</v>
      </c>
    </row>
    <row r="17" spans="1:12" x14ac:dyDescent="0.25">
      <c r="A17" t="s">
        <v>21</v>
      </c>
      <c r="B17">
        <v>14</v>
      </c>
      <c r="C17">
        <v>15</v>
      </c>
      <c r="D17">
        <v>1.0714285714285714</v>
      </c>
      <c r="E17">
        <v>450</v>
      </c>
      <c r="F17">
        <v>1</v>
      </c>
      <c r="G17">
        <v>450</v>
      </c>
      <c r="H17">
        <v>3</v>
      </c>
      <c r="I17">
        <v>1</v>
      </c>
      <c r="J17">
        <v>3</v>
      </c>
      <c r="K17">
        <v>0</v>
      </c>
      <c r="L17" t="e">
        <v>#DIV/0!</v>
      </c>
    </row>
    <row r="18" spans="1:12" x14ac:dyDescent="0.25">
      <c r="A18" t="s">
        <v>22</v>
      </c>
      <c r="B18">
        <v>7</v>
      </c>
      <c r="C18">
        <v>13</v>
      </c>
      <c r="D18">
        <v>1.8571428571428572</v>
      </c>
      <c r="E18">
        <v>900</v>
      </c>
      <c r="F18">
        <v>1</v>
      </c>
      <c r="G18">
        <v>900</v>
      </c>
      <c r="H18">
        <v>3</v>
      </c>
      <c r="I18">
        <v>1</v>
      </c>
      <c r="J18">
        <v>3</v>
      </c>
      <c r="K18">
        <v>1</v>
      </c>
      <c r="L18">
        <v>0.5</v>
      </c>
    </row>
    <row r="19" spans="1:12" x14ac:dyDescent="0.25">
      <c r="B19">
        <v>7</v>
      </c>
      <c r="C19">
        <v>7</v>
      </c>
      <c r="D19">
        <v>1</v>
      </c>
      <c r="E19">
        <v>1150</v>
      </c>
      <c r="F19">
        <v>0</v>
      </c>
      <c r="G19" t="e">
        <v>#DIV/0!</v>
      </c>
      <c r="H19">
        <v>3</v>
      </c>
      <c r="I19">
        <v>0</v>
      </c>
      <c r="J19" t="e">
        <v>#DIV/0!</v>
      </c>
      <c r="K19">
        <v>1</v>
      </c>
      <c r="L19">
        <v>0</v>
      </c>
    </row>
    <row r="20" spans="1:12" x14ac:dyDescent="0.25">
      <c r="A20" t="s">
        <v>23</v>
      </c>
      <c r="B20">
        <v>221</v>
      </c>
      <c r="C20">
        <v>273</v>
      </c>
      <c r="D20">
        <v>1.2352941176470589</v>
      </c>
      <c r="E20">
        <v>14045</v>
      </c>
      <c r="F20">
        <v>52</v>
      </c>
      <c r="G20">
        <v>270.09615384615387</v>
      </c>
      <c r="H20">
        <v>98</v>
      </c>
      <c r="I20">
        <v>52</v>
      </c>
      <c r="J20">
        <v>1.8846153846153846</v>
      </c>
      <c r="K20">
        <v>33</v>
      </c>
      <c r="L20">
        <v>0.78787878787878785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Puderbaugh</dc:creator>
  <cp:lastModifiedBy>HP</cp:lastModifiedBy>
  <dcterms:created xsi:type="dcterms:W3CDTF">2020-01-26T10:03:26Z</dcterms:created>
  <dcterms:modified xsi:type="dcterms:W3CDTF">2020-05-25T17:34:56Z</dcterms:modified>
</cp:coreProperties>
</file>